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校内杰出青年自评标准" sheetId="1" r:id="rId1"/>
    <sheet name="校内创新团队自评标准" sheetId="2" r:id="rId2"/>
    <sheet name="项目级别的界定标准" sheetId="3" r:id="rId3"/>
  </sheets>
  <calcPr calcId="124519"/>
</workbook>
</file>

<file path=xl/calcChain.xml><?xml version="1.0" encoding="utf-8"?>
<calcChain xmlns="http://schemas.openxmlformats.org/spreadsheetml/2006/main">
  <c r="G30" i="2"/>
  <c r="G27"/>
  <c r="G19"/>
  <c r="G26"/>
  <c r="G23"/>
  <c r="G15"/>
  <c r="G12"/>
  <c r="G4"/>
  <c r="F14" i="1"/>
  <c r="F10"/>
  <c r="F13"/>
  <c r="F8"/>
  <c r="F4"/>
</calcChain>
</file>

<file path=xl/sharedStrings.xml><?xml version="1.0" encoding="utf-8"?>
<sst xmlns="http://schemas.openxmlformats.org/spreadsheetml/2006/main" count="142" uniqueCount="119">
  <si>
    <t>河南理工大学校内杰出青年自评标准</t>
    <phoneticPr fontId="1" type="noConversion"/>
  </si>
  <si>
    <t>评价内容</t>
  </si>
  <si>
    <t>基础等分</t>
  </si>
  <si>
    <t>项数</t>
  </si>
  <si>
    <t>单项得分</t>
  </si>
  <si>
    <t xml:space="preserve">Nature、Science论文 </t>
  </si>
  <si>
    <t xml:space="preserve">SCI（三区、四区）收录的期刊论文；EI收录的期刊论文 </t>
  </si>
  <si>
    <t>科技贡献（25%）</t>
    <phoneticPr fontId="1" type="noConversion"/>
  </si>
  <si>
    <t>知识贡献（25%）</t>
    <phoneticPr fontId="1" type="noConversion"/>
  </si>
  <si>
    <t xml:space="preserve">国家自然科学奖、技术发明奖、科技进步奖一等奖 </t>
  </si>
  <si>
    <t xml:space="preserve">国家自然科学奖、技术发明奖、科技进步奖二等奖；省级科技进步奖一等奖 </t>
  </si>
  <si>
    <t xml:space="preserve">省级科技进步奖二等奖 </t>
  </si>
  <si>
    <t>授权发明专利</t>
    <phoneticPr fontId="1" type="noConversion"/>
  </si>
  <si>
    <r>
      <rPr>
        <sz val="10"/>
        <color rgb="FF000000"/>
        <rFont val="宋体"/>
        <family val="2"/>
        <charset val="134"/>
      </rPr>
      <t>备注</t>
    </r>
    <phoneticPr fontId="1" type="noConversion"/>
  </si>
  <si>
    <t>总得分</t>
    <phoneticPr fontId="1" type="noConversion"/>
  </si>
  <si>
    <r>
      <t>SCI</t>
    </r>
    <r>
      <rPr>
        <sz val="10"/>
        <color rgb="FF000000"/>
        <rFont val="宋体"/>
        <family val="3"/>
        <charset val="134"/>
      </rPr>
      <t>（一区）收录的期刊论文；</t>
    </r>
    <phoneticPr fontId="1" type="noConversion"/>
  </si>
  <si>
    <r>
      <t>SCI</t>
    </r>
    <r>
      <rPr>
        <sz val="10"/>
        <color rgb="FF000000"/>
        <rFont val="宋体"/>
        <family val="3"/>
        <charset val="134"/>
      </rPr>
      <t>（二区）收录的期刊论文；</t>
    </r>
    <phoneticPr fontId="1" type="noConversion"/>
  </si>
  <si>
    <t>申请人为奖励获得者前3名。第一名系数为1，第二名系数为0.8，第三名系数为0.5。</t>
    <phoneticPr fontId="1" type="noConversion"/>
  </si>
  <si>
    <r>
      <rPr>
        <sz val="10"/>
        <color rgb="FF000000"/>
        <rFont val="宋体"/>
        <family val="3"/>
        <charset val="134"/>
      </rPr>
      <t>主持完成省部级以上科研项目</t>
    </r>
    <r>
      <rPr>
        <sz val="10"/>
        <color rgb="FF000000"/>
        <rFont val="Arial"/>
        <family val="2"/>
      </rPr>
      <t xml:space="preserve"> </t>
    </r>
    <phoneticPr fontId="1" type="noConversion"/>
  </si>
  <si>
    <r>
      <rPr>
        <sz val="10"/>
        <color rgb="FF000000"/>
        <rFont val="宋体"/>
        <family val="3"/>
        <charset val="134"/>
      </rPr>
      <t>主持在研省部级以上科研项目</t>
    </r>
    <r>
      <rPr>
        <sz val="10"/>
        <color rgb="FF000000"/>
        <rFont val="Arial"/>
        <family val="2"/>
      </rPr>
      <t xml:space="preserve"> </t>
    </r>
    <phoneticPr fontId="1" type="noConversion"/>
  </si>
  <si>
    <t>自评指标</t>
    <phoneticPr fontId="1" type="noConversion"/>
  </si>
  <si>
    <t>申请人为授权发明专利第一名。</t>
    <phoneticPr fontId="1" type="noConversion"/>
  </si>
  <si>
    <t>只核算申请人署名第一或是通讯作者的论文。第一作者系数为1，通讯作者系数为0.8。</t>
    <phoneticPr fontId="1" type="noConversion"/>
  </si>
  <si>
    <t>申请人必须为项目主持人，否则不计分。</t>
    <phoneticPr fontId="1" type="noConversion"/>
  </si>
  <si>
    <t>服务贡献（5%）</t>
    <phoneticPr fontId="1" type="noConversion"/>
  </si>
  <si>
    <t>标志成果（45%）</t>
    <phoneticPr fontId="1" type="noConversion"/>
  </si>
  <si>
    <t>河南理工大学校内创新团队自评标准</t>
    <phoneticPr fontId="1" type="noConversion"/>
  </si>
  <si>
    <t>总得分</t>
    <phoneticPr fontId="1" type="noConversion"/>
  </si>
  <si>
    <t>小计</t>
    <phoneticPr fontId="1" type="noConversion"/>
  </si>
  <si>
    <t>重大项目</t>
  </si>
  <si>
    <t>重点项目</t>
  </si>
  <si>
    <t>普通项目</t>
  </si>
  <si>
    <t>国家级</t>
  </si>
  <si>
    <t>国家自然科学基金重大项目</t>
  </si>
  <si>
    <t>国家重大科学研究计划</t>
  </si>
  <si>
    <t>国家科技重大专项</t>
  </si>
  <si>
    <t>中国高技术研究发展计划项目（863）</t>
  </si>
  <si>
    <t>国家重点基础研究发展计划项目（973）</t>
  </si>
  <si>
    <t>国家科技支撑计划项目</t>
  </si>
  <si>
    <t>国家自然科学基金重点项目</t>
  </si>
  <si>
    <t>国家杰出青年科学基金项目</t>
  </si>
  <si>
    <t>国家优秀青年科学基金项目</t>
  </si>
  <si>
    <t>教育部长江学者奖励计划项目</t>
  </si>
  <si>
    <t>国家重大基础研究前期研究专项基金项目</t>
  </si>
  <si>
    <t>国家级项目的二级合同项目（项目）</t>
  </si>
  <si>
    <t>国家自然科学基金面上、青年项目</t>
  </si>
  <si>
    <t>国家基础科学人才培养基金项目</t>
  </si>
  <si>
    <t>国家社会公益研究专项计划项目</t>
  </si>
  <si>
    <t>国家国际科技合作项目</t>
  </si>
  <si>
    <t>国家科技成果重点推广计划项目</t>
  </si>
  <si>
    <t>国家重点新产品计划项目</t>
  </si>
  <si>
    <t>国家级火炬计划项目</t>
  </si>
  <si>
    <t>教育部科技计划（含火炬计划、星火计划、重点新产品计划项目、科技成果重点推广计划项目）</t>
  </si>
  <si>
    <t>教育部新世纪优秀人才支持计划</t>
  </si>
  <si>
    <t>教育部高等学校博士学科点专项科研基金（优先发展领域课题）</t>
  </si>
  <si>
    <t>国家级项目的三级合同项目（专题）</t>
  </si>
  <si>
    <t>国家级项目的二级合同项目（专题）</t>
  </si>
  <si>
    <t>省（部）级</t>
  </si>
  <si>
    <t>省重大科技攻关计划项目</t>
  </si>
  <si>
    <t>河南省杰出人才创新基金项目</t>
  </si>
  <si>
    <t>河南省杰出青年科学基金项目</t>
  </si>
  <si>
    <t>河南省高校科技创新人才支持计划</t>
  </si>
  <si>
    <t>河南省高校科技创新团队支持计划</t>
  </si>
  <si>
    <t>省重点科技攻关计划项目</t>
  </si>
  <si>
    <t>省国际科技合作重点项目</t>
  </si>
  <si>
    <t>教育部高等学校博士学科点专项科研基金</t>
  </si>
  <si>
    <t>教育部国际合作交流项目</t>
  </si>
  <si>
    <t>省科技攻关计划项目</t>
  </si>
  <si>
    <t>省自然科学基金项目</t>
  </si>
  <si>
    <t>教育部留学回国人员科研启动基金</t>
  </si>
  <si>
    <t>河南省产学研项目</t>
  </si>
  <si>
    <t>中国博士后科学基金项目</t>
  </si>
  <si>
    <t>国家重点实验室基金项目</t>
  </si>
  <si>
    <t>市（厅、局）级</t>
  </si>
  <si>
    <t>市科技局重大专项项目</t>
  </si>
  <si>
    <t>其他厅局重大项目</t>
  </si>
  <si>
    <t>市科技局科研项目</t>
  </si>
  <si>
    <t>河南省教育厅科学技术研究重点项目资助计划</t>
  </si>
  <si>
    <t>省社科联调研项目</t>
  </si>
  <si>
    <t>其它厅局科研项目</t>
  </si>
  <si>
    <t>河南省教育厅科学技术研究重点项目指导性计划</t>
  </si>
  <si>
    <t>省部级重点实验室基金项目</t>
  </si>
  <si>
    <t>项目级别的界定标准（《河南理工大学业绩点量化办法（修订）》（校字【2014】3号））</t>
    <phoneticPr fontId="1" type="noConversion"/>
  </si>
  <si>
    <t>标志成果（40%）</t>
  </si>
  <si>
    <t>科技贡献（25%）</t>
    <phoneticPr fontId="1" type="noConversion"/>
  </si>
  <si>
    <t xml:space="preserve">国家自然科学基金重点项目、杰出青年基金，国家级重点项目 </t>
  </si>
  <si>
    <t xml:space="preserve">国家自然科学优秀青年基金、面上项目，国家级科技支撑计划 </t>
  </si>
  <si>
    <t xml:space="preserve">国家自然基金青年项目、联合基金项目，省部级重大项目 </t>
  </si>
  <si>
    <t>申请人必须为项目主持人，否则不计分。</t>
    <phoneticPr fontId="1" type="noConversion"/>
  </si>
  <si>
    <t>支持在研科研项目（25%）</t>
    <phoneticPr fontId="1" type="noConversion"/>
  </si>
  <si>
    <t>主持完成科研项目（25%）</t>
    <phoneticPr fontId="1" type="noConversion"/>
  </si>
  <si>
    <t>申请人为奖励获得者第一名，否则不计分。</t>
    <phoneticPr fontId="1" type="noConversion"/>
  </si>
  <si>
    <t>带头人（80%)</t>
    <phoneticPr fontId="1" type="noConversion"/>
  </si>
  <si>
    <t>知识贡献（25%）</t>
    <phoneticPr fontId="1" type="noConversion"/>
  </si>
  <si>
    <t xml:space="preserve">SCI（一区）收录的期刊论文；国家一级出版社出版的学术著作 </t>
  </si>
  <si>
    <t xml:space="preserve">SCI（二区）收录的期刊论文；一般学术著作 </t>
  </si>
  <si>
    <t xml:space="preserve">转化为国家精品开放课程、国家级规划教材的科研成果 </t>
  </si>
  <si>
    <t xml:space="preserve">转化为省级精品开放课程、规划教材的科研成果 </t>
  </si>
  <si>
    <t xml:space="preserve">转化为校级精品开放课程、一般教材的科研成果 </t>
  </si>
  <si>
    <t>成员得分（20%）</t>
    <phoneticPr fontId="1" type="noConversion"/>
  </si>
  <si>
    <t>省部级重点项目，省部级普通项目</t>
    <phoneticPr fontId="1" type="noConversion"/>
  </si>
  <si>
    <t>省部级重点项目，省部级普通项目</t>
    <phoneticPr fontId="1" type="noConversion"/>
  </si>
  <si>
    <t>只核算团队成员中署名第一的课程和教材。</t>
    <phoneticPr fontId="1" type="noConversion"/>
  </si>
  <si>
    <r>
      <rPr>
        <sz val="9"/>
        <color rgb="FF000000"/>
        <rFont val="宋体"/>
        <family val="3"/>
        <charset val="134"/>
      </rPr>
      <t>只核算团队成员署名第一或是通讯作者的论文和著作，团队成员第一作者系数为</t>
    </r>
    <r>
      <rPr>
        <sz val="9"/>
        <color rgb="FF000000"/>
        <rFont val="Arial"/>
        <family val="2"/>
      </rPr>
      <t>1</t>
    </r>
    <r>
      <rPr>
        <sz val="9"/>
        <color rgb="FF000000"/>
        <rFont val="宋体"/>
        <family val="3"/>
        <charset val="134"/>
      </rPr>
      <t>，通讯作者系数为</t>
    </r>
    <r>
      <rPr>
        <sz val="9"/>
        <color rgb="FF000000"/>
        <rFont val="Arial"/>
        <family val="2"/>
      </rPr>
      <t>0.8</t>
    </r>
    <r>
      <rPr>
        <sz val="9"/>
        <color rgb="FF000000"/>
        <rFont val="宋体"/>
        <family val="3"/>
        <charset val="134"/>
      </rPr>
      <t>。</t>
    </r>
    <phoneticPr fontId="1" type="noConversion"/>
  </si>
  <si>
    <t>只核算第一完成人为本团队成员。</t>
    <phoneticPr fontId="1" type="noConversion"/>
  </si>
  <si>
    <t>只核算项目主持人为本团队成员。</t>
    <phoneticPr fontId="1" type="noConversion"/>
  </si>
  <si>
    <r>
      <rPr>
        <sz val="9"/>
        <color rgb="FF000000"/>
        <rFont val="宋体"/>
        <family val="3"/>
        <charset val="134"/>
      </rPr>
      <t>只核算</t>
    </r>
    <r>
      <rPr>
        <sz val="9"/>
        <color rgb="FF000000"/>
        <rFont val="宋体"/>
        <family val="3"/>
        <charset val="134"/>
      </rPr>
      <t>第一完成人为团队成员的成果。</t>
    </r>
    <phoneticPr fontId="1" type="noConversion"/>
  </si>
  <si>
    <t>教学改革（5%）</t>
    <phoneticPr fontId="1" type="noConversion"/>
  </si>
  <si>
    <t>服务贡献（5%）</t>
    <phoneticPr fontId="1" type="noConversion"/>
  </si>
  <si>
    <t>标志成果（50%）</t>
    <phoneticPr fontId="1" type="noConversion"/>
  </si>
  <si>
    <t>合计</t>
    <phoneticPr fontId="1" type="noConversion"/>
  </si>
  <si>
    <t>注：以上统计数据时间范围仅限近五年，即2013.1——2017.12；米黄色背景单元格不需要手动填写；
每项指标项数根据备注及申报材料实际情况进行准确计数。</t>
    <phoneticPr fontId="1" type="noConversion"/>
  </si>
  <si>
    <t>注：以上统计数据时间范围仅限近五年，即2013.1——2017.12；米黄色背景单元格不需要手动填写；
为公平起见，只统计团队成员前5名成员数据（以提交的申报书成员顺序为准）。</t>
    <phoneticPr fontId="1" type="noConversion"/>
  </si>
  <si>
    <t>申请人：</t>
    <phoneticPr fontId="1" type="noConversion"/>
  </si>
  <si>
    <t>团队名称：</t>
    <phoneticPr fontId="1" type="noConversion"/>
  </si>
  <si>
    <t>年   月   日</t>
    <phoneticPr fontId="1" type="noConversion"/>
  </si>
  <si>
    <t>姓名：</t>
    <phoneticPr fontId="1" type="noConversion"/>
  </si>
  <si>
    <t>年    月     日</t>
    <phoneticPr fontId="1" type="noConversion"/>
  </si>
  <si>
    <t>课题名称：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</si>
</sst>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宋体"/>
      <family val="2"/>
      <charset val="134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.5"/>
      <color theme="1"/>
      <name val="仿宋_GB2312"/>
      <family val="3"/>
      <charset val="134"/>
    </font>
    <font>
      <sz val="10.5"/>
      <color theme="1"/>
      <name val="仿宋_GB2312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7" xfId="0" applyFont="1" applyBorder="1" applyAlignment="1">
      <alignment horizontal="justify" vertical="center" wrapText="1"/>
    </xf>
    <xf numFmtId="0" fontId="1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4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sqref="A1:G16"/>
    </sheetView>
  </sheetViews>
  <sheetFormatPr defaultRowHeight="13.5"/>
  <cols>
    <col min="1" max="1" width="12.875" customWidth="1"/>
    <col min="2" max="2" width="41.625" customWidth="1"/>
    <col min="4" max="6" width="5.625" customWidth="1"/>
    <col min="7" max="7" width="20.375" customWidth="1"/>
  </cols>
  <sheetData>
    <row r="1" spans="1:7" ht="29.25" customHeight="1">
      <c r="A1" s="23" t="s">
        <v>0</v>
      </c>
      <c r="B1" s="23"/>
      <c r="C1" s="23"/>
      <c r="D1" s="23"/>
      <c r="E1" s="23"/>
      <c r="F1" s="23"/>
      <c r="G1" s="23"/>
    </row>
    <row r="2" spans="1:7" s="50" customFormat="1" ht="29.25" customHeight="1">
      <c r="A2" s="51" t="s">
        <v>116</v>
      </c>
      <c r="B2" s="52" t="s">
        <v>118</v>
      </c>
      <c r="C2" s="52"/>
      <c r="D2" s="52"/>
      <c r="E2" s="52"/>
      <c r="F2" s="52"/>
      <c r="G2" s="53" t="s">
        <v>117</v>
      </c>
    </row>
    <row r="3" spans="1:7" ht="25.5">
      <c r="A3" s="7" t="s">
        <v>20</v>
      </c>
      <c r="B3" s="2" t="s">
        <v>1</v>
      </c>
      <c r="C3" s="2" t="s">
        <v>2</v>
      </c>
      <c r="D3" s="2" t="s">
        <v>3</v>
      </c>
      <c r="E3" s="2" t="s">
        <v>4</v>
      </c>
      <c r="F3" s="9" t="s">
        <v>27</v>
      </c>
      <c r="G3" s="2" t="s">
        <v>13</v>
      </c>
    </row>
    <row r="4" spans="1:7" ht="18.75" customHeight="1">
      <c r="A4" s="24" t="s">
        <v>8</v>
      </c>
      <c r="B4" s="1" t="s">
        <v>5</v>
      </c>
      <c r="C4" s="2">
        <v>100</v>
      </c>
      <c r="D4" s="2"/>
      <c r="E4" s="2"/>
      <c r="F4" s="25">
        <f>(E4+E5+E6+E7)*0.25</f>
        <v>0</v>
      </c>
      <c r="G4" s="24" t="s">
        <v>22</v>
      </c>
    </row>
    <row r="5" spans="1:7" ht="18.75" customHeight="1">
      <c r="A5" s="24"/>
      <c r="B5" s="1" t="s">
        <v>15</v>
      </c>
      <c r="C5" s="2">
        <v>80</v>
      </c>
      <c r="D5" s="2"/>
      <c r="E5" s="2"/>
      <c r="F5" s="25"/>
      <c r="G5" s="24"/>
    </row>
    <row r="6" spans="1:7" ht="18.75" customHeight="1">
      <c r="A6" s="24"/>
      <c r="B6" s="1" t="s">
        <v>16</v>
      </c>
      <c r="C6" s="2">
        <v>60</v>
      </c>
      <c r="D6" s="2"/>
      <c r="E6" s="2"/>
      <c r="F6" s="25"/>
      <c r="G6" s="24"/>
    </row>
    <row r="7" spans="1:7" ht="18.75" customHeight="1">
      <c r="A7" s="24"/>
      <c r="B7" s="1" t="s">
        <v>6</v>
      </c>
      <c r="C7" s="2">
        <v>40</v>
      </c>
      <c r="D7" s="2"/>
      <c r="E7" s="2"/>
      <c r="F7" s="25"/>
      <c r="G7" s="24"/>
    </row>
    <row r="8" spans="1:7" ht="26.25" customHeight="1">
      <c r="A8" s="24" t="s">
        <v>7</v>
      </c>
      <c r="B8" s="1" t="s">
        <v>18</v>
      </c>
      <c r="C8" s="2">
        <v>100</v>
      </c>
      <c r="D8" s="2"/>
      <c r="E8" s="2"/>
      <c r="F8" s="25">
        <f>(E8+E9)*0.25</f>
        <v>0</v>
      </c>
      <c r="G8" s="24" t="s">
        <v>23</v>
      </c>
    </row>
    <row r="9" spans="1:7" ht="26.25" customHeight="1">
      <c r="A9" s="24"/>
      <c r="B9" s="1" t="s">
        <v>19</v>
      </c>
      <c r="C9" s="2">
        <v>80</v>
      </c>
      <c r="D9" s="2"/>
      <c r="E9" s="2"/>
      <c r="F9" s="25"/>
      <c r="G9" s="24"/>
    </row>
    <row r="10" spans="1:7" ht="26.25" customHeight="1">
      <c r="A10" s="24" t="s">
        <v>25</v>
      </c>
      <c r="B10" s="1" t="s">
        <v>9</v>
      </c>
      <c r="C10" s="2">
        <v>100</v>
      </c>
      <c r="D10" s="2"/>
      <c r="E10" s="2"/>
      <c r="F10" s="25">
        <f>(E10+E11+E12)*0.45</f>
        <v>0</v>
      </c>
      <c r="G10" s="24" t="s">
        <v>17</v>
      </c>
    </row>
    <row r="11" spans="1:7" ht="26.25" customHeight="1">
      <c r="A11" s="24"/>
      <c r="B11" s="1" t="s">
        <v>10</v>
      </c>
      <c r="C11" s="2">
        <v>80</v>
      </c>
      <c r="D11" s="2"/>
      <c r="E11" s="2"/>
      <c r="F11" s="25"/>
      <c r="G11" s="24"/>
    </row>
    <row r="12" spans="1:7" ht="26.25" customHeight="1">
      <c r="A12" s="24"/>
      <c r="B12" s="1" t="s">
        <v>11</v>
      </c>
      <c r="C12" s="2">
        <v>60</v>
      </c>
      <c r="D12" s="2"/>
      <c r="E12" s="2"/>
      <c r="F12" s="25"/>
      <c r="G12" s="24"/>
    </row>
    <row r="13" spans="1:7" ht="26.25" customHeight="1">
      <c r="A13" s="4" t="s">
        <v>24</v>
      </c>
      <c r="B13" s="3" t="s">
        <v>12</v>
      </c>
      <c r="C13" s="2">
        <v>100</v>
      </c>
      <c r="D13" s="2"/>
      <c r="E13" s="2"/>
      <c r="F13" s="10">
        <f>E13*0.05</f>
        <v>0</v>
      </c>
      <c r="G13" s="4" t="s">
        <v>21</v>
      </c>
    </row>
    <row r="14" spans="1:7" ht="26.25" customHeight="1">
      <c r="A14" s="24" t="s">
        <v>28</v>
      </c>
      <c r="B14" s="24"/>
      <c r="C14" s="24"/>
      <c r="D14" s="24"/>
      <c r="E14" s="24"/>
      <c r="F14" s="10">
        <f>F13+F10+F8+F4</f>
        <v>0</v>
      </c>
      <c r="G14" s="6"/>
    </row>
    <row r="15" spans="1:7" ht="36.75" customHeight="1">
      <c r="A15" s="26" t="s">
        <v>111</v>
      </c>
      <c r="B15" s="27"/>
      <c r="C15" s="27"/>
      <c r="D15" s="27"/>
      <c r="E15" s="27"/>
      <c r="F15" s="27"/>
      <c r="G15" s="27"/>
    </row>
    <row r="16" spans="1:7" ht="0.75" customHeight="1">
      <c r="A16" s="28"/>
      <c r="B16" s="28"/>
      <c r="C16" s="28"/>
      <c r="D16" s="28"/>
      <c r="E16" s="28"/>
      <c r="F16" s="28"/>
      <c r="G16" s="28"/>
    </row>
  </sheetData>
  <mergeCells count="13">
    <mergeCell ref="A15:G16"/>
    <mergeCell ref="A14:E14"/>
    <mergeCell ref="A8:A9"/>
    <mergeCell ref="A4:A7"/>
    <mergeCell ref="A10:A12"/>
    <mergeCell ref="A1:G1"/>
    <mergeCell ref="G4:G7"/>
    <mergeCell ref="G10:G12"/>
    <mergeCell ref="G8:G9"/>
    <mergeCell ref="F4:F7"/>
    <mergeCell ref="F8:F9"/>
    <mergeCell ref="F10:F12"/>
    <mergeCell ref="B2:F2"/>
  </mergeCells>
  <phoneticPr fontId="1" type="noConversion"/>
  <pageMargins left="1.98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tabSelected="1" topLeftCell="A10" workbookViewId="0">
      <selection activeCell="C2" sqref="C2:F2"/>
    </sheetView>
  </sheetViews>
  <sheetFormatPr defaultRowHeight="13.5"/>
  <cols>
    <col min="1" max="1" width="6.625" customWidth="1"/>
    <col min="2" max="2" width="12.25" customWidth="1"/>
    <col min="3" max="3" width="46.375" customWidth="1"/>
    <col min="5" max="6" width="7.25" customWidth="1"/>
    <col min="7" max="7" width="8.25" customWidth="1"/>
    <col min="8" max="8" width="20.5" customWidth="1"/>
  </cols>
  <sheetData>
    <row r="1" spans="1:8" ht="18.75">
      <c r="B1" s="23" t="s">
        <v>26</v>
      </c>
      <c r="C1" s="23"/>
      <c r="D1" s="23"/>
      <c r="E1" s="23"/>
      <c r="F1" s="23"/>
      <c r="G1" s="23"/>
      <c r="H1" s="23"/>
    </row>
    <row r="2" spans="1:8" ht="27.75" customHeight="1">
      <c r="A2" s="47" t="s">
        <v>113</v>
      </c>
      <c r="B2" s="47"/>
      <c r="C2" s="48" t="s">
        <v>114</v>
      </c>
      <c r="D2" s="48"/>
      <c r="E2" s="48"/>
      <c r="F2" s="48"/>
      <c r="G2" s="46"/>
      <c r="H2" s="49" t="s">
        <v>115</v>
      </c>
    </row>
    <row r="3" spans="1:8" ht="18.75" customHeight="1">
      <c r="A3" s="18"/>
      <c r="B3" s="19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5" t="s">
        <v>14</v>
      </c>
      <c r="H3" s="2" t="s">
        <v>13</v>
      </c>
    </row>
    <row r="4" spans="1:8" ht="13.5" customHeight="1">
      <c r="A4" s="24" t="s">
        <v>92</v>
      </c>
      <c r="B4" s="24" t="s">
        <v>90</v>
      </c>
      <c r="C4" s="1" t="s">
        <v>85</v>
      </c>
      <c r="D4" s="2">
        <v>100</v>
      </c>
      <c r="E4" s="2"/>
      <c r="F4" s="2"/>
      <c r="G4" s="34">
        <f>(F4+F5+F6+F7+F8+F9+F10+F11)*0.25*0.8</f>
        <v>0</v>
      </c>
      <c r="H4" s="29" t="s">
        <v>88</v>
      </c>
    </row>
    <row r="5" spans="1:8">
      <c r="A5" s="32"/>
      <c r="B5" s="24"/>
      <c r="C5" s="1" t="s">
        <v>86</v>
      </c>
      <c r="D5" s="2">
        <v>80</v>
      </c>
      <c r="E5" s="2"/>
      <c r="F5" s="2"/>
      <c r="G5" s="35"/>
      <c r="H5" s="30"/>
    </row>
    <row r="6" spans="1:8">
      <c r="A6" s="32"/>
      <c r="B6" s="24"/>
      <c r="C6" s="1" t="s">
        <v>87</v>
      </c>
      <c r="D6" s="2">
        <v>60</v>
      </c>
      <c r="E6" s="2"/>
      <c r="F6" s="2"/>
      <c r="G6" s="35"/>
      <c r="H6" s="30"/>
    </row>
    <row r="7" spans="1:8">
      <c r="A7" s="32"/>
      <c r="B7" s="24"/>
      <c r="C7" s="3" t="s">
        <v>100</v>
      </c>
      <c r="D7" s="2">
        <v>40</v>
      </c>
      <c r="E7" s="2"/>
      <c r="F7" s="2"/>
      <c r="G7" s="35"/>
      <c r="H7" s="31"/>
    </row>
    <row r="8" spans="1:8" ht="13.5" customHeight="1">
      <c r="A8" s="32"/>
      <c r="B8" s="24" t="s">
        <v>89</v>
      </c>
      <c r="C8" s="1" t="s">
        <v>85</v>
      </c>
      <c r="D8" s="2">
        <v>100</v>
      </c>
      <c r="E8" s="2"/>
      <c r="F8" s="2"/>
      <c r="G8" s="35"/>
      <c r="H8" s="29" t="s">
        <v>88</v>
      </c>
    </row>
    <row r="9" spans="1:8">
      <c r="A9" s="32"/>
      <c r="B9" s="24"/>
      <c r="C9" s="1" t="s">
        <v>86</v>
      </c>
      <c r="D9" s="2">
        <v>80</v>
      </c>
      <c r="E9" s="2"/>
      <c r="F9" s="2"/>
      <c r="G9" s="35"/>
      <c r="H9" s="30"/>
    </row>
    <row r="10" spans="1:8">
      <c r="A10" s="32"/>
      <c r="B10" s="24"/>
      <c r="C10" s="1" t="s">
        <v>87</v>
      </c>
      <c r="D10" s="2">
        <v>60</v>
      </c>
      <c r="E10" s="2"/>
      <c r="F10" s="2"/>
      <c r="G10" s="35"/>
      <c r="H10" s="30"/>
    </row>
    <row r="11" spans="1:8">
      <c r="A11" s="32"/>
      <c r="B11" s="24"/>
      <c r="C11" s="3" t="s">
        <v>100</v>
      </c>
      <c r="D11" s="2">
        <v>40</v>
      </c>
      <c r="E11" s="2"/>
      <c r="F11" s="2"/>
      <c r="G11" s="36"/>
      <c r="H11" s="31"/>
    </row>
    <row r="12" spans="1:8" ht="20.25" customHeight="1">
      <c r="A12" s="32"/>
      <c r="B12" s="24" t="s">
        <v>109</v>
      </c>
      <c r="C12" s="1" t="s">
        <v>9</v>
      </c>
      <c r="D12" s="2">
        <v>100</v>
      </c>
      <c r="E12" s="2"/>
      <c r="F12" s="2"/>
      <c r="G12" s="33">
        <f>(F12+F13+F14)*0.5*0.8</f>
        <v>0</v>
      </c>
      <c r="H12" s="24" t="s">
        <v>91</v>
      </c>
    </row>
    <row r="13" spans="1:8" ht="27.75" customHeight="1">
      <c r="A13" s="32"/>
      <c r="B13" s="24"/>
      <c r="C13" s="1" t="s">
        <v>10</v>
      </c>
      <c r="D13" s="2">
        <v>80</v>
      </c>
      <c r="E13" s="2"/>
      <c r="F13" s="2"/>
      <c r="G13" s="33"/>
      <c r="H13" s="24"/>
    </row>
    <row r="14" spans="1:8" ht="17.25" customHeight="1">
      <c r="A14" s="32"/>
      <c r="B14" s="24"/>
      <c r="C14" s="1" t="s">
        <v>11</v>
      </c>
      <c r="D14" s="2">
        <v>60</v>
      </c>
      <c r="E14" s="2"/>
      <c r="F14" s="2"/>
      <c r="G14" s="33"/>
      <c r="H14" s="24"/>
    </row>
    <row r="15" spans="1:8">
      <c r="A15" s="37" t="s">
        <v>99</v>
      </c>
      <c r="B15" s="24" t="s">
        <v>93</v>
      </c>
      <c r="C15" s="1" t="s">
        <v>5</v>
      </c>
      <c r="D15" s="2">
        <v>100</v>
      </c>
      <c r="E15" s="2"/>
      <c r="F15" s="2"/>
      <c r="G15" s="33">
        <f>(F15+F16+F17+F18)*0.25*0.2</f>
        <v>0</v>
      </c>
      <c r="H15" s="41" t="s">
        <v>103</v>
      </c>
    </row>
    <row r="16" spans="1:8">
      <c r="A16" s="37"/>
      <c r="B16" s="24"/>
      <c r="C16" s="1" t="s">
        <v>94</v>
      </c>
      <c r="D16" s="2">
        <v>80</v>
      </c>
      <c r="E16" s="2"/>
      <c r="F16" s="2"/>
      <c r="G16" s="33"/>
      <c r="H16" s="41"/>
    </row>
    <row r="17" spans="1:8">
      <c r="A17" s="37"/>
      <c r="B17" s="24"/>
      <c r="C17" s="1" t="s">
        <v>95</v>
      </c>
      <c r="D17" s="2">
        <v>60</v>
      </c>
      <c r="E17" s="2"/>
      <c r="F17" s="2"/>
      <c r="G17" s="33"/>
      <c r="H17" s="41"/>
    </row>
    <row r="18" spans="1:8">
      <c r="A18" s="37"/>
      <c r="B18" s="24"/>
      <c r="C18" s="1" t="s">
        <v>6</v>
      </c>
      <c r="D18" s="2">
        <v>40</v>
      </c>
      <c r="E18" s="2"/>
      <c r="F18" s="2"/>
      <c r="G18" s="33"/>
      <c r="H18" s="41"/>
    </row>
    <row r="19" spans="1:8">
      <c r="A19" s="37"/>
      <c r="B19" s="24" t="s">
        <v>84</v>
      </c>
      <c r="C19" s="1" t="s">
        <v>85</v>
      </c>
      <c r="D19" s="2">
        <v>100</v>
      </c>
      <c r="E19" s="2"/>
      <c r="F19" s="2"/>
      <c r="G19" s="33">
        <f>(F19+F20+F21+F22)*0.25*0.2</f>
        <v>0</v>
      </c>
      <c r="H19" s="40" t="s">
        <v>105</v>
      </c>
    </row>
    <row r="20" spans="1:8">
      <c r="A20" s="37"/>
      <c r="B20" s="24"/>
      <c r="C20" s="1" t="s">
        <v>86</v>
      </c>
      <c r="D20" s="2">
        <v>80</v>
      </c>
      <c r="E20" s="2"/>
      <c r="F20" s="2"/>
      <c r="G20" s="33"/>
      <c r="H20" s="41"/>
    </row>
    <row r="21" spans="1:8">
      <c r="A21" s="37"/>
      <c r="B21" s="24"/>
      <c r="C21" s="1" t="s">
        <v>87</v>
      </c>
      <c r="D21" s="2">
        <v>60</v>
      </c>
      <c r="E21" s="2"/>
      <c r="F21" s="2"/>
      <c r="G21" s="33"/>
      <c r="H21" s="41"/>
    </row>
    <row r="22" spans="1:8">
      <c r="A22" s="37"/>
      <c r="B22" s="24"/>
      <c r="C22" s="3" t="s">
        <v>101</v>
      </c>
      <c r="D22" s="2">
        <v>40</v>
      </c>
      <c r="E22" s="2"/>
      <c r="F22" s="2"/>
      <c r="G22" s="33"/>
      <c r="H22" s="41"/>
    </row>
    <row r="23" spans="1:8">
      <c r="A23" s="37"/>
      <c r="B23" s="24" t="s">
        <v>83</v>
      </c>
      <c r="C23" s="1" t="s">
        <v>9</v>
      </c>
      <c r="D23" s="2">
        <v>100</v>
      </c>
      <c r="E23" s="2"/>
      <c r="F23" s="2"/>
      <c r="G23" s="33">
        <f>(F23+F24+F25)*0.4*0.2</f>
        <v>0</v>
      </c>
      <c r="H23" s="40" t="s">
        <v>104</v>
      </c>
    </row>
    <row r="24" spans="1:8" ht="25.5">
      <c r="A24" s="37"/>
      <c r="B24" s="24"/>
      <c r="C24" s="1" t="s">
        <v>10</v>
      </c>
      <c r="D24" s="2">
        <v>80</v>
      </c>
      <c r="E24" s="2"/>
      <c r="F24" s="2"/>
      <c r="G24" s="33"/>
      <c r="H24" s="41"/>
    </row>
    <row r="25" spans="1:8">
      <c r="A25" s="37"/>
      <c r="B25" s="24"/>
      <c r="C25" s="1" t="s">
        <v>11</v>
      </c>
      <c r="D25" s="2">
        <v>60</v>
      </c>
      <c r="E25" s="2"/>
      <c r="F25" s="2"/>
      <c r="G25" s="33"/>
      <c r="H25" s="41"/>
    </row>
    <row r="26" spans="1:8" ht="18" customHeight="1">
      <c r="A26" s="37"/>
      <c r="B26" s="8" t="s">
        <v>108</v>
      </c>
      <c r="C26" s="3" t="s">
        <v>12</v>
      </c>
      <c r="D26" s="2">
        <v>100</v>
      </c>
      <c r="E26" s="2"/>
      <c r="F26" s="2"/>
      <c r="G26" s="22">
        <f>F26*0.05*0.2</f>
        <v>0</v>
      </c>
      <c r="H26" s="20" t="s">
        <v>106</v>
      </c>
    </row>
    <row r="27" spans="1:8">
      <c r="A27" s="37"/>
      <c r="B27" s="24" t="s">
        <v>107</v>
      </c>
      <c r="C27" s="1" t="s">
        <v>96</v>
      </c>
      <c r="D27" s="2">
        <v>100</v>
      </c>
      <c r="E27" s="2"/>
      <c r="F27" s="2"/>
      <c r="G27" s="33">
        <f>(F27+F29+F28)*0.05*0.2</f>
        <v>0</v>
      </c>
      <c r="H27" s="40" t="s">
        <v>102</v>
      </c>
    </row>
    <row r="28" spans="1:8">
      <c r="A28" s="37"/>
      <c r="B28" s="24"/>
      <c r="C28" s="1" t="s">
        <v>97</v>
      </c>
      <c r="D28" s="2">
        <v>60</v>
      </c>
      <c r="E28" s="2"/>
      <c r="F28" s="2"/>
      <c r="G28" s="33"/>
      <c r="H28" s="41"/>
    </row>
    <row r="29" spans="1:8">
      <c r="A29" s="37"/>
      <c r="B29" s="24"/>
      <c r="C29" s="1" t="s">
        <v>98</v>
      </c>
      <c r="D29" s="2">
        <v>20</v>
      </c>
      <c r="E29" s="2"/>
      <c r="F29" s="2"/>
      <c r="G29" s="33"/>
      <c r="H29" s="41"/>
    </row>
    <row r="30" spans="1:8" ht="21" customHeight="1">
      <c r="A30" s="37" t="s">
        <v>110</v>
      </c>
      <c r="B30" s="37"/>
      <c r="C30" s="37"/>
      <c r="D30" s="37"/>
      <c r="E30" s="37"/>
      <c r="F30" s="37"/>
      <c r="G30" s="22">
        <f>G4+G12+G15+G19+G23+G26+G27</f>
        <v>0</v>
      </c>
      <c r="H30" s="21"/>
    </row>
    <row r="31" spans="1:8" ht="35.25" customHeight="1">
      <c r="A31" s="38" t="s">
        <v>112</v>
      </c>
      <c r="B31" s="39"/>
      <c r="C31" s="39"/>
      <c r="D31" s="39"/>
      <c r="E31" s="39"/>
      <c r="F31" s="39"/>
      <c r="G31" s="39"/>
      <c r="H31" s="39"/>
    </row>
  </sheetData>
  <mergeCells count="27">
    <mergeCell ref="A30:F30"/>
    <mergeCell ref="A31:H31"/>
    <mergeCell ref="B27:B29"/>
    <mergeCell ref="G27:G29"/>
    <mergeCell ref="H27:H29"/>
    <mergeCell ref="A15:A29"/>
    <mergeCell ref="B23:B25"/>
    <mergeCell ref="G23:G25"/>
    <mergeCell ref="H23:H25"/>
    <mergeCell ref="B15:B18"/>
    <mergeCell ref="G15:G18"/>
    <mergeCell ref="H15:H18"/>
    <mergeCell ref="B19:B22"/>
    <mergeCell ref="G19:G22"/>
    <mergeCell ref="H19:H22"/>
    <mergeCell ref="B1:H1"/>
    <mergeCell ref="B4:B7"/>
    <mergeCell ref="H8:H11"/>
    <mergeCell ref="H4:H7"/>
    <mergeCell ref="A4:A14"/>
    <mergeCell ref="B12:B14"/>
    <mergeCell ref="G12:G14"/>
    <mergeCell ref="H12:H14"/>
    <mergeCell ref="B8:B11"/>
    <mergeCell ref="G4:G11"/>
    <mergeCell ref="C2:F2"/>
    <mergeCell ref="A2:B2"/>
  </mergeCells>
  <phoneticPr fontId="1" type="noConversion"/>
  <pageMargins left="1.2598425196850394" right="0.70866141732283472" top="0.27559055118110237" bottom="0.55118110236220474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sqref="A1:D1"/>
    </sheetView>
  </sheetViews>
  <sheetFormatPr defaultRowHeight="13.5"/>
  <cols>
    <col min="2" max="2" width="34" customWidth="1"/>
    <col min="3" max="3" width="35.375" customWidth="1"/>
    <col min="4" max="4" width="74.625" customWidth="1"/>
  </cols>
  <sheetData>
    <row r="1" spans="1:4" s="17" customFormat="1" ht="29.25" customHeight="1" thickBot="1">
      <c r="A1" s="45" t="s">
        <v>82</v>
      </c>
      <c r="B1" s="45"/>
      <c r="C1" s="45"/>
      <c r="D1" s="45"/>
    </row>
    <row r="2" spans="1:4" ht="14.25" thickBot="1">
      <c r="A2" s="11"/>
      <c r="B2" s="12" t="s">
        <v>29</v>
      </c>
      <c r="C2" s="12" t="s">
        <v>30</v>
      </c>
      <c r="D2" s="12" t="s">
        <v>31</v>
      </c>
    </row>
    <row r="3" spans="1:4" ht="19.5" customHeight="1">
      <c r="A3" s="42" t="s">
        <v>32</v>
      </c>
      <c r="B3" s="13" t="s">
        <v>33</v>
      </c>
      <c r="C3" s="13" t="s">
        <v>39</v>
      </c>
      <c r="D3" s="13" t="s">
        <v>45</v>
      </c>
    </row>
    <row r="4" spans="1:4" ht="19.5" customHeight="1">
      <c r="A4" s="43"/>
      <c r="B4" s="13" t="s">
        <v>34</v>
      </c>
      <c r="C4" s="13" t="s">
        <v>40</v>
      </c>
      <c r="D4" s="13" t="s">
        <v>46</v>
      </c>
    </row>
    <row r="5" spans="1:4" ht="19.5" customHeight="1">
      <c r="A5" s="43"/>
      <c r="B5" s="13" t="s">
        <v>35</v>
      </c>
      <c r="C5" s="13" t="s">
        <v>41</v>
      </c>
      <c r="D5" s="13" t="s">
        <v>47</v>
      </c>
    </row>
    <row r="6" spans="1:4" ht="19.5" customHeight="1">
      <c r="A6" s="43"/>
      <c r="B6" s="13" t="s">
        <v>36</v>
      </c>
      <c r="C6" s="13" t="s">
        <v>42</v>
      </c>
      <c r="D6" s="13" t="s">
        <v>48</v>
      </c>
    </row>
    <row r="7" spans="1:4" ht="19.5" customHeight="1">
      <c r="A7" s="43"/>
      <c r="B7" s="13" t="s">
        <v>37</v>
      </c>
      <c r="C7" s="13" t="s">
        <v>43</v>
      </c>
      <c r="D7" s="13" t="s">
        <v>49</v>
      </c>
    </row>
    <row r="8" spans="1:4" ht="19.5" customHeight="1">
      <c r="A8" s="43"/>
      <c r="B8" s="13" t="s">
        <v>38</v>
      </c>
      <c r="C8" s="13" t="s">
        <v>44</v>
      </c>
      <c r="D8" s="13" t="s">
        <v>50</v>
      </c>
    </row>
    <row r="9" spans="1:4" ht="19.5" customHeight="1">
      <c r="A9" s="43"/>
      <c r="B9" s="13"/>
      <c r="C9" s="14"/>
      <c r="D9" s="13" t="s">
        <v>51</v>
      </c>
    </row>
    <row r="10" spans="1:4" ht="19.5" customHeight="1">
      <c r="A10" s="43"/>
      <c r="B10" s="14"/>
      <c r="C10" s="14"/>
      <c r="D10" s="13" t="s">
        <v>52</v>
      </c>
    </row>
    <row r="11" spans="1:4" ht="19.5" customHeight="1">
      <c r="A11" s="43"/>
      <c r="B11" s="14"/>
      <c r="C11" s="14"/>
      <c r="D11" s="13" t="s">
        <v>53</v>
      </c>
    </row>
    <row r="12" spans="1:4" ht="19.5" customHeight="1">
      <c r="A12" s="43"/>
      <c r="B12" s="14"/>
      <c r="C12" s="14"/>
      <c r="D12" s="13" t="s">
        <v>54</v>
      </c>
    </row>
    <row r="13" spans="1:4" ht="19.5" customHeight="1">
      <c r="A13" s="43"/>
      <c r="B13" s="14"/>
      <c r="C13" s="14"/>
      <c r="D13" s="13" t="s">
        <v>55</v>
      </c>
    </row>
    <row r="14" spans="1:4" ht="19.5" customHeight="1" thickBot="1">
      <c r="A14" s="44"/>
      <c r="B14" s="15"/>
      <c r="C14" s="15"/>
      <c r="D14" s="16" t="s">
        <v>56</v>
      </c>
    </row>
    <row r="15" spans="1:4" ht="19.5" customHeight="1">
      <c r="A15" s="42" t="s">
        <v>57</v>
      </c>
      <c r="B15" s="13" t="s">
        <v>58</v>
      </c>
      <c r="C15" s="13" t="s">
        <v>63</v>
      </c>
      <c r="D15" s="13" t="s">
        <v>67</v>
      </c>
    </row>
    <row r="16" spans="1:4" ht="19.5" customHeight="1">
      <c r="A16" s="43"/>
      <c r="B16" s="13" t="s">
        <v>59</v>
      </c>
      <c r="C16" s="13" t="s">
        <v>64</v>
      </c>
      <c r="D16" s="13" t="s">
        <v>68</v>
      </c>
    </row>
    <row r="17" spans="1:4" ht="19.5" customHeight="1">
      <c r="A17" s="43"/>
      <c r="B17" s="13" t="s">
        <v>60</v>
      </c>
      <c r="C17" s="13" t="s">
        <v>65</v>
      </c>
      <c r="D17" s="13" t="s">
        <v>69</v>
      </c>
    </row>
    <row r="18" spans="1:4" ht="19.5" customHeight="1">
      <c r="A18" s="43"/>
      <c r="B18" s="13" t="s">
        <v>61</v>
      </c>
      <c r="C18" s="13" t="s">
        <v>66</v>
      </c>
      <c r="D18" s="13" t="s">
        <v>70</v>
      </c>
    </row>
    <row r="19" spans="1:4" ht="19.5" customHeight="1">
      <c r="A19" s="43"/>
      <c r="B19" s="13" t="s">
        <v>62</v>
      </c>
      <c r="C19" s="14"/>
      <c r="D19" s="13" t="s">
        <v>71</v>
      </c>
    </row>
    <row r="20" spans="1:4" ht="19.5" customHeight="1" thickBot="1">
      <c r="A20" s="44"/>
      <c r="B20" s="15"/>
      <c r="C20" s="15"/>
      <c r="D20" s="16" t="s">
        <v>72</v>
      </c>
    </row>
    <row r="21" spans="1:4" ht="19.5" customHeight="1">
      <c r="A21" s="42" t="s">
        <v>73</v>
      </c>
      <c r="B21" s="13" t="s">
        <v>74</v>
      </c>
      <c r="C21" s="13" t="s">
        <v>76</v>
      </c>
      <c r="D21" s="13" t="s">
        <v>78</v>
      </c>
    </row>
    <row r="22" spans="1:4" ht="19.5" customHeight="1">
      <c r="A22" s="43"/>
      <c r="B22" s="13" t="s">
        <v>75</v>
      </c>
      <c r="C22" s="13" t="s">
        <v>77</v>
      </c>
      <c r="D22" s="13" t="s">
        <v>79</v>
      </c>
    </row>
    <row r="23" spans="1:4" ht="19.5" customHeight="1">
      <c r="A23" s="43"/>
      <c r="B23" s="14"/>
      <c r="C23" s="14"/>
      <c r="D23" s="13" t="s">
        <v>80</v>
      </c>
    </row>
    <row r="24" spans="1:4" ht="19.5" customHeight="1" thickBot="1">
      <c r="A24" s="44"/>
      <c r="B24" s="15"/>
      <c r="C24" s="15"/>
      <c r="D24" s="16" t="s">
        <v>81</v>
      </c>
    </row>
  </sheetData>
  <mergeCells count="4">
    <mergeCell ref="A3:A14"/>
    <mergeCell ref="A15:A20"/>
    <mergeCell ref="A21:A24"/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校内杰出青年自评标准</vt:lpstr>
      <vt:lpstr>校内创新团队自评标准</vt:lpstr>
      <vt:lpstr>项目级别的界定标准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2017-11-09T07:20:40Z</dcterms:modified>
</cp:coreProperties>
</file>